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6975"/>
  </bookViews>
  <sheets>
    <sheet name="Abstract scores" sheetId="1" r:id="rId1"/>
    <sheet name="Sheet2" sheetId="2" r:id="rId2"/>
    <sheet name="Sheet3" sheetId="3" r:id="rId3"/>
  </sheets>
  <definedNames>
    <definedName name="abstracts_20160901173706" localSheetId="0">'Abstract scores'!$A$9:$C$92</definedName>
  </definedNames>
  <calcPr calcId="145621"/>
</workbook>
</file>

<file path=xl/calcChain.xml><?xml version="1.0" encoding="utf-8"?>
<calcChain xmlns="http://schemas.openxmlformats.org/spreadsheetml/2006/main">
  <c r="I7" i="1" l="1"/>
  <c r="I8" i="1" l="1"/>
  <c r="I6" i="1"/>
  <c r="I5" i="1"/>
  <c r="I3" i="1"/>
  <c r="I2" i="1"/>
  <c r="I4" i="1"/>
  <c r="D6" i="1"/>
</calcChain>
</file>

<file path=xl/connections.xml><?xml version="1.0" encoding="utf-8"?>
<connections xmlns="http://schemas.openxmlformats.org/spreadsheetml/2006/main">
  <connection id="1" name="abstracts_20160901173706" type="6" refreshedVersion="4" background="1" saveData="1">
    <textPr sourceFile="C:\Users\ngp737\Dropbox\LIFE\SVEPM\Abstracts\2017\abstracts_20160901173706.csv" semicolon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<sst xmlns="http://schemas.openxmlformats.org/spreadsheetml/2006/main" count="100" uniqueCount="98">
  <si>
    <t>Nr.</t>
  </si>
  <si>
    <t>Title</t>
  </si>
  <si>
    <t>Field implementation of a veterinary syndromic surveillance system: design of the French project Omar on cattle mortality surveillance</t>
  </si>
  <si>
    <t>Risk factors for distal limb fracture in flat racing horses in Great Britain (2000 to 2013)</t>
  </si>
  <si>
    <t>Seroprevalence and risk factors for lumpy skin disease in Ethiopia</t>
  </si>
  <si>
    <t>Mighty models from little data grow: Estimating animal disease prevalence</t>
  </si>
  <si>
    <t>An alternative algorithm for veterinary disease surveillance?</t>
  </si>
  <si>
    <t>Risk-averse for bovine TB? A network rewiring approach to evaluating the impact of regionalisation on dairy cattle movements</t>
  </si>
  <si>
    <t>The feed-back loop between endemic disease and pig-farmer decision making: an agent-based simulation study</t>
  </si>
  <si>
    <t>A two-phase logistic population model of the growth of Scottish salmon aquaculture 1979-2014 and the roles of pathogens in changing production</t>
  </si>
  <si>
    <t>Epidemic intelligence of animal health events supporting early detection and outbreak investigation for efficient disease control</t>
  </si>
  <si>
    <t>Reporting and management of emerging aquatic animal diseases – a review</t>
  </si>
  <si>
    <t>Mortality is the optimal surveillance tool for control of an epidemic of African swine fever</t>
  </si>
  <si>
    <t>Developing and evaluating an online map of bovine tuberculosis incidents for farmers and vets</t>
  </si>
  <si>
    <t>Seroprevalence and knowledge of bovine brucellosis in farm workers, animal health technicians and abattoir workers in Gauteng, South Africa, 2016 – a pilot study</t>
  </si>
  <si>
    <t>Estimating sensitivity and specificity of two serological ELISAs and one fecal qPCR for diagnosis of paratuberculosis in clinically healthy sheep using a Bayesian latent class analysis.</t>
  </si>
  <si>
    <t>Essays in ‘One Health’: Translations from some originals</t>
  </si>
  <si>
    <t>Dynamic network analysis of equine movement patterns in Ontario, Canada</t>
  </si>
  <si>
    <t xml:space="preserve">Reasons and risk factors for on-farm mortality in Estonian dairy herds </t>
  </si>
  <si>
    <t>Evaluation of adaptive test strategies for control and eradication of paratuberculosis within dairy cattle herds</t>
  </si>
  <si>
    <t>Spatial distribution of small ruminants and cattle brucellosis in Jordan and assessment of the effect of environment, demographical factors and livestock owners’ practices.</t>
  </si>
  <si>
    <t xml:space="preserve">Cost-benefit analysis of vaccination strategies for brucellosis in small ruminants in Jordan. </t>
  </si>
  <si>
    <t>Serological status against Brucella spp. of Jordanian patients with and without Brucellosis-like symptoms</t>
  </si>
  <si>
    <t>Measuring incidence rates for Bovine Tuberculosis in Great Britain – accounting for differences in routine testing and herd inactivity</t>
  </si>
  <si>
    <t>Syndromic surveillance on phone calls concerning dairy cattle health problems for early detection of  disease outbreaks in the Netherlands</t>
  </si>
  <si>
    <t xml:space="preserve">Modeling the spread of African swine fever in the Belgian pig livestock industry: Validation of a simulation model for policy assessment </t>
  </si>
  <si>
    <t>Maximum entropy ecological niche modeling for surveillance of Porcine Reproductive and Respiratory Syndrome Virus (PRRSv) in the United States</t>
  </si>
  <si>
    <t>A mixed methods research approach to improving the understanding of small ruminant production, marketing and health in the Afar Region of Ethiopia</t>
  </si>
  <si>
    <t>Farmers’ and veterinarians’ perception of the role of private veterinary practitioners in organic dairy cattle farms in France</t>
  </si>
  <si>
    <t xml:space="preserve">Quantification of the import risk of IBR and BVD: similarities and differences </t>
  </si>
  <si>
    <t>An epidemiological study of feline lower urinary tract disease in cats attending a first-opinion practice in Seoul, South Korea</t>
  </si>
  <si>
    <t>Culicoides spp. biting midges: species composition and abundance and new geographical species identification on Irish dairy farms</t>
  </si>
  <si>
    <t>Schmallenberg virus: predicting within-herd seroprevalence using bulk-tank milk antibody titres and exploration of individual animal antibody titres using empirical distribution function (EDF) curves.</t>
  </si>
  <si>
    <t xml:space="preserve">Post-epizootic Schmallenberg virus circulation: parallel bovine serological and Culicoides virological surveillance studies </t>
  </si>
  <si>
    <t>The association between management and antibiotic use in young calves</t>
  </si>
  <si>
    <t>Backwards and Forwards Prediction of Dairy Cow Production Parameters</t>
  </si>
  <si>
    <t>Sobol Global Sensitivity Analysis to Determine Effective Rabies Control in Northern Australia</t>
  </si>
  <si>
    <t xml:space="preserve">Oral antimicrobial treatment patterns in association with diagnoses of specific diarrhoeal pathogens in weaner pigs </t>
  </si>
  <si>
    <t>Using Approximate Bayesian Computation to estimate parameters, with application to within-flock transmission of low pathogenic avian influenza</t>
  </si>
  <si>
    <t>An exploration of national fallen stock data to determine its potential utility for animal health surveillance: the case of Scottish sheep</t>
  </si>
  <si>
    <t>Government preparedness for exotic incursions of swine fevers in Scotland: how can research help?</t>
  </si>
  <si>
    <t>Modified sight-resight method to characterise unique free-roaming populations in remote northern Australian indigenous communities.</t>
  </si>
  <si>
    <t xml:space="preserve">What drives poultry farmers to use antimicrobials? A case-control study on French free-range broilers </t>
  </si>
  <si>
    <t>What determines mastitis treatment? Treatment patterns in Danish dairy cattle farms</t>
  </si>
  <si>
    <t>Chronic kidney disease in cats in the UK: Prevalence, risk factors and survival</t>
  </si>
  <si>
    <t>Quantitative Risk Assessment of Campylobacter in broiler chicken - assessing interventions to reduce the level of contamination at the end of the rearing period</t>
  </si>
  <si>
    <t>Network analysis of the Danish pig movement data from 2006 – 2015</t>
  </si>
  <si>
    <t>Antimicrobial resistance in organic and conventional dairy herds in Sweden</t>
  </si>
  <si>
    <t>Incidence rates and risk factor analyses for owner reported vomiting and diarrhoea in Labrador Retrievers – data from the Dogslife Project</t>
  </si>
  <si>
    <t>An Online Resource Centre for Epidemiologists, Farmers and Veterinarians</t>
  </si>
  <si>
    <t>Combining observational study data with diagnostic tests to maximise understanding of the epidemiology of tuberculosis in wild meerkats (Suricata suricatta)</t>
  </si>
  <si>
    <t xml:space="preserve">An approach to assess habitat suitability for vector borne diseases: A case study of Angiostrongylus vasorum in the UK  </t>
  </si>
  <si>
    <t>Salmonellosis in dairy cattle: endemic, yet dynamic!</t>
  </si>
  <si>
    <t>Antimicrobial resistance on pigs farms in England: Phenotypic patterns</t>
  </si>
  <si>
    <t>Applying qualitative research methods to farm animal health and welfare issues: rearing UK dairy calves</t>
  </si>
  <si>
    <t>The Golden Retriever Lifetime Study: assessing factors affecting owner compliance after the first year of enrollment</t>
  </si>
  <si>
    <t>Are hair samples our opportunity to study cortisol levels and chronic stress in large field studies?</t>
  </si>
  <si>
    <t>Effect of ammunition on the escape distance of game in Germany</t>
  </si>
  <si>
    <t>Infection dynamics of Schmallenberg virus in cattle in the Netherlands: are we facing an endemic steady-state?</t>
  </si>
  <si>
    <t>Modelling Bovine Viral Diarrhoea Virus (BVDV) spread between dairy cattle farms at a regional scale: contribution of different between-herd transmission pathways</t>
  </si>
  <si>
    <t>Estimating herd-level prevalence accounting for sampling design and imperfect test performance: a comparison of methods including a new Empirical Bayes approach</t>
  </si>
  <si>
    <t>Sampling Strategies to Control Misclassification Bias in Longitudinal Udder Health Studies</t>
  </si>
  <si>
    <t>High MERS-CoV seroprevalence among camel herds in southern Jordan: An estimation of R0 and risk factors for infection</t>
  </si>
  <si>
    <t>Export Controls and Life Science Research</t>
  </si>
  <si>
    <t>The Impact of Export Controls on Life Science Research</t>
  </si>
  <si>
    <t xml:space="preserve">Development of standardised methodologies to inform the design and evaluation of control programmes for animal African trypanosomiasis </t>
  </si>
  <si>
    <t>Assessing the future of the BVD control programme in Ireland</t>
  </si>
  <si>
    <t>Evaluation of the effect of supplemented diets with a phytopharmaceutical preparation from herbal and macroalgal origin on disease resistance in farmed Atlantic salmon against Piscirickettsia salmonis under field conditions</t>
  </si>
  <si>
    <t>Delivering an evidence base to government for animal disease outbreak control: EPIC experience</t>
  </si>
  <si>
    <r>
      <t>Differentiating</t>
    </r>
    <r>
      <rPr>
        <i/>
        <sz val="11"/>
        <color theme="1"/>
        <rFont val="Calibri"/>
        <family val="2"/>
        <scheme val="minor"/>
      </rPr>
      <t xml:space="preserve"> Staphylococcus aureus</t>
    </r>
    <r>
      <rPr>
        <sz val="11"/>
        <color theme="1"/>
        <rFont val="Calibri"/>
        <family val="2"/>
        <scheme val="minor"/>
      </rPr>
      <t xml:space="preserve"> strains using penalized regression for feature selection on MALDI-ToF MS data </t>
    </r>
  </si>
  <si>
    <t>Spatial distribution of bovine trypanosomiasias in Malawi</t>
  </si>
  <si>
    <r>
      <t xml:space="preserve">Estimating the within-herd and herd-level prevalence of </t>
    </r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with colistin resistance conferred by the mcr-1 gene in pigs in Great Britain</t>
    </r>
  </si>
  <si>
    <r>
      <t xml:space="preserve">Quantitative assessment of human exposure to </t>
    </r>
    <r>
      <rPr>
        <i/>
        <sz val="11"/>
        <color theme="1"/>
        <rFont val="Calibri"/>
        <family val="2"/>
        <scheme val="minor"/>
      </rPr>
      <t xml:space="preserve">Toxoplasma gondii </t>
    </r>
    <r>
      <rPr>
        <sz val="11"/>
        <color theme="1"/>
        <rFont val="Calibri"/>
        <family val="2"/>
        <scheme val="minor"/>
      </rPr>
      <t>trough consumption of meat products</t>
    </r>
  </si>
  <si>
    <r>
      <t>Soup-</t>
    </r>
    <r>
      <rPr>
        <i/>
        <sz val="11"/>
        <color theme="1"/>
        <rFont val="Calibri"/>
        <family val="2"/>
        <scheme val="minor"/>
      </rPr>
      <t>E.coli</t>
    </r>
    <r>
      <rPr>
        <sz val="11"/>
        <color theme="1"/>
        <rFont val="Calibri"/>
        <family val="2"/>
        <scheme val="minor"/>
      </rPr>
      <t>-field logistics-epi-and genomics: A sampling strategy to capture bacterial diversity in a changing urban environment</t>
    </r>
  </si>
  <si>
    <t xml:space="preserve">Hindcasting historical endemic trends of Foot-and-Mouth disease, using a cross-sectional design and multiple quantitative diagnostic tests </t>
  </si>
  <si>
    <t>A Bayesian evaluation of four antibody ELISA tests to certify freedom of Bovine Viral Diarrhea infectoin in unvaccinated cattle</t>
  </si>
  <si>
    <t>Don't score</t>
  </si>
  <si>
    <t>Comments</t>
  </si>
  <si>
    <t>Solid and average abstract</t>
  </si>
  <si>
    <t>Obvious flaws</t>
  </si>
  <si>
    <t>Your rating</t>
  </si>
  <si>
    <t>A</t>
  </si>
  <si>
    <t>Abstracts submitted for SVEPM 2017 in Inverness</t>
  </si>
  <si>
    <t>Yet to do</t>
  </si>
  <si>
    <t xml:space="preserve">Author conflict/abstained </t>
  </si>
  <si>
    <r>
      <t xml:space="preserve">Results from a study of the effect of enhanced cleaning and disinfection on </t>
    </r>
    <r>
      <rPr>
        <i/>
        <sz val="11"/>
        <color theme="1"/>
        <rFont val="Calibri"/>
        <family val="2"/>
        <scheme val="minor"/>
      </rPr>
      <t>Salmonella</t>
    </r>
    <r>
      <rPr>
        <sz val="11"/>
        <color theme="1"/>
        <rFont val="Calibri"/>
        <family val="2"/>
        <scheme val="minor"/>
      </rPr>
      <t xml:space="preserve"> prevalence in finisher pig buildings</t>
    </r>
  </si>
  <si>
    <r>
      <t xml:space="preserve">The understaning of farmers’ attitudes and behaviours towards the improvement of on-farm biosecurity </t>
    </r>
    <r>
      <rPr>
        <b/>
        <sz val="11"/>
        <color theme="1"/>
        <rFont val="Calibri"/>
        <family val="2"/>
        <scheme val="minor"/>
      </rPr>
      <t>(For poster)</t>
    </r>
  </si>
  <si>
    <r>
      <t xml:space="preserve">Miss </t>
    </r>
    <r>
      <rPr>
        <b/>
        <sz val="11"/>
        <color theme="1"/>
        <rFont val="Calibri"/>
        <family val="2"/>
        <scheme val="minor"/>
      </rPr>
      <t>(same as 51)</t>
    </r>
  </si>
  <si>
    <t>Must be in programme</t>
  </si>
  <si>
    <t>Better abstract</t>
  </si>
  <si>
    <t>OK, but not within the scope of SVEPM</t>
  </si>
  <si>
    <t>Unacceptable</t>
  </si>
  <si>
    <r>
      <t xml:space="preserve">A study of the effect of movement of outdoor pigs to a new site on </t>
    </r>
    <r>
      <rPr>
        <i/>
        <sz val="11"/>
        <color theme="1"/>
        <rFont val="Calibri"/>
        <family val="2"/>
        <scheme val="minor"/>
      </rPr>
      <t>Salmonella</t>
    </r>
    <r>
      <rPr>
        <sz val="11"/>
        <color theme="1"/>
        <rFont val="Calibri"/>
        <family val="2"/>
        <scheme val="minor"/>
      </rPr>
      <t xml:space="preserve"> prevalence</t>
    </r>
  </si>
  <si>
    <t>Public health burden and exposure costs of rabies in Ethiopia</t>
  </si>
  <si>
    <t>Estimating the effect of a clinical outbreak of winter dysentery (Bovine Coronavirus) on herd- level milk production</t>
  </si>
  <si>
    <t>Optimising the measurement of antimicrobial resistance for use in epidemiology</t>
  </si>
  <si>
    <t>Which phenotypic traits of resistance should be improved in cattle to control paratuberculosis dynamic in a dairy herd: a modelling approach</t>
  </si>
  <si>
    <t>Quantitative risk assessment of introduction of the Japanese encephalitis virus into the United States via entry of infected vectors by aircraft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</si>
</sst>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4" borderId="0" xfId="0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Fill="1"/>
    <xf numFmtId="0" fontId="0" fillId="0" borderId="0" xfId="0" applyAlignment="1">
      <alignment horizontal="center"/>
    </xf>
    <xf numFmtId="0" fontId="1" fillId="8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Fill="1" applyAlignment="1" applyProtection="1">
      <alignment horizontal="left"/>
      <protection locked="0"/>
    </xf>
    <xf numFmtId="0" fontId="0" fillId="4" borderId="0" xfId="0" applyFill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0" fillId="0" borderId="0" xfId="0" applyProtection="1">
      <protection locked="0"/>
    </xf>
    <xf numFmtId="0" fontId="0" fillId="0" borderId="0" xfId="0" applyFill="1" applyProtection="1">
      <protection locked="0"/>
    </xf>
    <xf numFmtId="0" fontId="0" fillId="0" borderId="0" xfId="0" applyAlignment="1">
      <alignment wrapText="1" shrinkToFit="1"/>
    </xf>
    <xf numFmtId="0" fontId="0" fillId="0" borderId="0" xfId="0" applyFill="1" applyAlignment="1">
      <alignment wrapText="1" shrinkToFit="1"/>
    </xf>
    <xf numFmtId="0" fontId="0" fillId="0" borderId="0" xfId="0" applyFont="1" applyAlignment="1">
      <alignment wrapText="1" shrinkToFit="1"/>
    </xf>
    <xf numFmtId="1" fontId="1" fillId="5" borderId="0" xfId="0" applyNumberFormat="1" applyFont="1" applyFill="1" applyAlignment="1">
      <alignment horizontal="center"/>
    </xf>
    <xf numFmtId="1" fontId="1" fillId="6" borderId="0" xfId="0" applyNumberFormat="1" applyFont="1" applyFill="1" applyAlignment="1">
      <alignment horizontal="center"/>
    </xf>
    <xf numFmtId="1" fontId="1" fillId="2" borderId="0" xfId="0" applyNumberFormat="1" applyFont="1" applyFill="1" applyAlignment="1">
      <alignment horizontal="center"/>
    </xf>
    <xf numFmtId="1" fontId="1" fillId="3" borderId="0" xfId="0" applyNumberFormat="1" applyFont="1" applyFill="1" applyAlignment="1">
      <alignment horizontal="center"/>
    </xf>
    <xf numFmtId="1" fontId="1" fillId="7" borderId="0" xfId="0" applyNumberFormat="1" applyFont="1" applyFill="1" applyAlignment="1">
      <alignment horizontal="center"/>
    </xf>
    <xf numFmtId="1" fontId="1" fillId="4" borderId="0" xfId="0" applyNumberFormat="1" applyFont="1" applyFill="1" applyAlignment="1">
      <alignment horizontal="center"/>
    </xf>
    <xf numFmtId="16" fontId="0" fillId="0" borderId="0" xfId="0" quotePrefix="1" applyNumberFormat="1" applyProtection="1">
      <protection locked="0"/>
    </xf>
    <xf numFmtId="0" fontId="0" fillId="0" borderId="0" xfId="0" quotePrefix="1" applyProtection="1"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544976442150539E-2"/>
          <c:y val="7.9999954187570971E-2"/>
          <c:w val="0.83604097656984666"/>
          <c:h val="0.7378063061953865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'Abstract scores'!$F$2:$F$8</c:f>
              <c:strCache>
                <c:ptCount val="7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A</c:v>
                </c:pt>
              </c:strCache>
            </c:strRef>
          </c:cat>
          <c:val>
            <c:numRef>
              <c:f>'Abstract scores'!$I$2:$I$8</c:f>
              <c:numCache>
                <c:formatCode>General</c:formatCode>
                <c:ptCount val="7"/>
                <c:pt idx="0">
                  <c:v>4</c:v>
                </c:pt>
                <c:pt idx="1">
                  <c:v>14</c:v>
                </c:pt>
                <c:pt idx="2">
                  <c:v>34</c:v>
                </c:pt>
                <c:pt idx="3">
                  <c:v>19</c:v>
                </c:pt>
                <c:pt idx="4">
                  <c:v>7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841216"/>
        <c:axId val="45515136"/>
      </c:barChart>
      <c:catAx>
        <c:axId val="66841216"/>
        <c:scaling>
          <c:orientation val="maxMin"/>
        </c:scaling>
        <c:delete val="0"/>
        <c:axPos val="b"/>
        <c:numFmt formatCode="#,##0" sourceLinked="0"/>
        <c:majorTickMark val="out"/>
        <c:minorTickMark val="none"/>
        <c:tickLblPos val="nextTo"/>
        <c:crossAx val="45515136"/>
        <c:crosses val="autoZero"/>
        <c:auto val="1"/>
        <c:lblAlgn val="ctr"/>
        <c:lblOffset val="100"/>
        <c:noMultiLvlLbl val="0"/>
      </c:catAx>
      <c:valAx>
        <c:axId val="45515136"/>
        <c:scaling>
          <c:orientation val="minMax"/>
        </c:scaling>
        <c:delete val="1"/>
        <c:axPos val="r"/>
        <c:majorGridlines/>
        <c:title>
          <c:tx>
            <c:rich>
              <a:bodyPr rot="-5400000" vert="horz"/>
              <a:lstStyle/>
              <a:p>
                <a:pPr>
                  <a:defRPr b="0"/>
                </a:pPr>
                <a:r>
                  <a:rPr lang="en-GB" b="0"/>
                  <a:t>Frequency</a:t>
                </a:r>
              </a:p>
            </c:rich>
          </c:tx>
          <c:layout>
            <c:manualLayout>
              <c:xMode val="edge"/>
              <c:yMode val="edge"/>
              <c:x val="3.1361885904917443E-3"/>
              <c:y val="0.239012032061828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66841216"/>
        <c:crossesAt val="1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4169834</xdr:colOff>
      <xdr:row>0</xdr:row>
      <xdr:rowOff>105833</xdr:rowOff>
    </xdr:from>
    <xdr:to>
      <xdr:col>2</xdr:col>
      <xdr:colOff>7369177</xdr:colOff>
      <xdr:row>8</xdr:row>
      <xdr:rowOff>52917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abstracts_20160901173706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2"/>
  <sheetViews>
    <sheetView tabSelected="1" zoomScale="90" zoomScaleNormal="90" workbookViewId="0">
      <pane ySplit="9" topLeftCell="A10" activePane="bottomLeft" state="frozen"/>
      <selection pane="bottomLeft" activeCell="E53" sqref="E53"/>
    </sheetView>
  </sheetViews>
  <sheetFormatPr baseColWidth="10" defaultColWidth="9.140625" defaultRowHeight="15" x14ac:dyDescent="0.25"/>
  <cols>
    <col min="1" max="1" width="4.5703125" style="1" customWidth="1"/>
    <col min="2" max="2" width="19.28515625" style="1" customWidth="1"/>
    <col min="3" max="3" width="112" customWidth="1"/>
    <col min="4" max="4" width="13.28515625" style="8" customWidth="1"/>
    <col min="5" max="5" width="7.140625" customWidth="1"/>
    <col min="6" max="7" width="11.42578125"/>
    <col min="8" max="8" width="23.42578125" customWidth="1"/>
    <col min="9" max="9" width="5.5703125" customWidth="1"/>
  </cols>
  <sheetData>
    <row r="1" spans="1:20" s="5" customFormat="1" ht="18.75" x14ac:dyDescent="0.3">
      <c r="A1" s="15" t="s">
        <v>82</v>
      </c>
      <c r="B1" s="1"/>
      <c r="C1"/>
      <c r="D1" s="8"/>
      <c r="E1"/>
      <c r="F1"/>
      <c r="G1"/>
      <c r="H1"/>
      <c r="I1"/>
      <c r="J1"/>
      <c r="K1"/>
      <c r="L1"/>
      <c r="M1"/>
      <c r="N1"/>
      <c r="O1"/>
      <c r="P1"/>
    </row>
    <row r="2" spans="1:20" ht="17.25" customHeight="1" x14ac:dyDescent="0.25">
      <c r="F2" s="21">
        <v>5</v>
      </c>
      <c r="G2" s="1" t="s">
        <v>88</v>
      </c>
      <c r="I2">
        <f>COUNTIF(D10:D92,5)</f>
        <v>4</v>
      </c>
    </row>
    <row r="3" spans="1:20" ht="17.25" customHeight="1" x14ac:dyDescent="0.25">
      <c r="F3" s="22">
        <v>4</v>
      </c>
      <c r="G3" s="1" t="s">
        <v>89</v>
      </c>
      <c r="I3">
        <f>COUNTIF(D10:D92,4)</f>
        <v>14</v>
      </c>
    </row>
    <row r="4" spans="1:20" ht="17.25" customHeight="1" x14ac:dyDescent="0.25">
      <c r="F4" s="23">
        <v>3</v>
      </c>
      <c r="G4" s="1" t="s">
        <v>78</v>
      </c>
      <c r="I4">
        <f>COUNTIF(D10:D92,3)</f>
        <v>34</v>
      </c>
    </row>
    <row r="5" spans="1:20" ht="17.25" customHeight="1" x14ac:dyDescent="0.25">
      <c r="D5" s="8" t="s">
        <v>83</v>
      </c>
      <c r="F5" s="24">
        <v>2</v>
      </c>
      <c r="G5" s="1" t="s">
        <v>79</v>
      </c>
      <c r="I5">
        <f>COUNTIF(D10:D92,2)</f>
        <v>19</v>
      </c>
    </row>
    <row r="6" spans="1:20" ht="17.25" customHeight="1" x14ac:dyDescent="0.25">
      <c r="D6" s="8">
        <f>81-COUNTA(D10:D92)</f>
        <v>0</v>
      </c>
      <c r="F6" s="25">
        <v>1</v>
      </c>
      <c r="G6" s="1" t="s">
        <v>90</v>
      </c>
      <c r="I6">
        <f>COUNTIF(D10:D92,1)</f>
        <v>7</v>
      </c>
    </row>
    <row r="7" spans="1:20" s="7" customFormat="1" ht="17.25" customHeight="1" x14ac:dyDescent="0.25">
      <c r="A7" s="1"/>
      <c r="B7" s="1"/>
      <c r="C7"/>
      <c r="D7" s="8"/>
      <c r="E7"/>
      <c r="F7" s="26">
        <v>0</v>
      </c>
      <c r="G7" s="1" t="s">
        <v>91</v>
      </c>
      <c r="H7"/>
      <c r="I7">
        <f>COUNTIF(D10:D92,0)</f>
        <v>2</v>
      </c>
      <c r="J7"/>
      <c r="K7"/>
      <c r="L7"/>
      <c r="M7"/>
      <c r="N7"/>
      <c r="O7"/>
      <c r="P7"/>
    </row>
    <row r="8" spans="1:20" s="7" customFormat="1" ht="17.25" customHeight="1" x14ac:dyDescent="0.25">
      <c r="A8" s="1"/>
      <c r="B8" s="1"/>
      <c r="C8"/>
      <c r="E8"/>
      <c r="F8" s="9" t="s">
        <v>81</v>
      </c>
      <c r="G8" s="1" t="s">
        <v>84</v>
      </c>
      <c r="H8"/>
      <c r="I8">
        <f>COUNTIF(D10:D92,"A")</f>
        <v>1</v>
      </c>
      <c r="J8"/>
      <c r="K8"/>
      <c r="L8"/>
      <c r="M8"/>
      <c r="N8"/>
      <c r="O8"/>
      <c r="P8"/>
    </row>
    <row r="9" spans="1:20" x14ac:dyDescent="0.25">
      <c r="A9" s="4" t="s">
        <v>0</v>
      </c>
      <c r="B9" s="4" t="s">
        <v>77</v>
      </c>
      <c r="C9" s="6" t="s">
        <v>1</v>
      </c>
      <c r="D9" s="10" t="s">
        <v>80</v>
      </c>
      <c r="G9" s="1"/>
    </row>
    <row r="10" spans="1:20" ht="30" customHeight="1" x14ac:dyDescent="0.25">
      <c r="A10" s="1">
        <v>1</v>
      </c>
      <c r="B10" s="12"/>
      <c r="C10" s="18" t="s">
        <v>2</v>
      </c>
      <c r="D10" s="11">
        <v>3</v>
      </c>
      <c r="E10" s="16"/>
      <c r="F10" s="16"/>
      <c r="G10" s="12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x14ac:dyDescent="0.25">
      <c r="A11" s="1">
        <v>2</v>
      </c>
      <c r="B11" s="12"/>
      <c r="C11" s="18" t="s">
        <v>3</v>
      </c>
      <c r="D11" s="11">
        <v>3</v>
      </c>
      <c r="E11" s="16"/>
      <c r="F11" s="16"/>
      <c r="G11" s="12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x14ac:dyDescent="0.25">
      <c r="A12" s="1">
        <v>3</v>
      </c>
      <c r="B12" s="12"/>
      <c r="C12" s="18" t="s">
        <v>75</v>
      </c>
      <c r="D12" s="11">
        <v>3</v>
      </c>
      <c r="E12" s="16"/>
      <c r="F12" s="16"/>
      <c r="G12" s="12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x14ac:dyDescent="0.25">
      <c r="A13" s="1">
        <v>4</v>
      </c>
      <c r="B13" s="12"/>
      <c r="C13" s="18" t="s">
        <v>4</v>
      </c>
      <c r="D13" s="11">
        <v>2</v>
      </c>
      <c r="E13" s="16"/>
      <c r="F13" s="16"/>
      <c r="G13" s="12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x14ac:dyDescent="0.25">
      <c r="A14" s="1">
        <v>5</v>
      </c>
      <c r="B14" s="12"/>
      <c r="C14" s="18" t="s">
        <v>5</v>
      </c>
      <c r="D14" s="11">
        <v>4</v>
      </c>
      <c r="E14" s="16"/>
      <c r="F14" s="16"/>
      <c r="G14" s="12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x14ac:dyDescent="0.25">
      <c r="A15" s="2">
        <v>6</v>
      </c>
      <c r="B15" s="13"/>
      <c r="C15" s="19" t="s">
        <v>92</v>
      </c>
      <c r="D15" s="11">
        <v>3</v>
      </c>
      <c r="E15" s="16"/>
      <c r="F15" s="16"/>
      <c r="G15" s="12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 x14ac:dyDescent="0.25">
      <c r="A16" s="2">
        <v>7</v>
      </c>
      <c r="B16" s="13"/>
      <c r="C16" s="19" t="s">
        <v>85</v>
      </c>
      <c r="D16" s="11">
        <v>3</v>
      </c>
      <c r="E16" s="16"/>
      <c r="F16" s="16"/>
      <c r="G16" s="12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1:20" x14ac:dyDescent="0.25">
      <c r="A17" s="1">
        <v>8</v>
      </c>
      <c r="B17" s="12"/>
      <c r="C17" s="18" t="s">
        <v>6</v>
      </c>
      <c r="D17" s="11">
        <v>5</v>
      </c>
      <c r="E17" s="16"/>
      <c r="F17" s="16"/>
      <c r="G17" s="12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spans="1:20" x14ac:dyDescent="0.25">
      <c r="A18" s="1">
        <v>9</v>
      </c>
      <c r="B18" s="12"/>
      <c r="C18" s="18" t="s">
        <v>7</v>
      </c>
      <c r="D18" s="11">
        <v>0</v>
      </c>
      <c r="E18" s="16"/>
      <c r="F18" s="16"/>
      <c r="G18" s="12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spans="1:20" x14ac:dyDescent="0.25">
      <c r="A19" s="1">
        <v>10</v>
      </c>
      <c r="B19" s="12"/>
      <c r="C19" s="18" t="s">
        <v>8</v>
      </c>
      <c r="D19" s="11">
        <v>4</v>
      </c>
      <c r="E19" s="16"/>
      <c r="F19" s="16"/>
      <c r="G19" s="12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spans="1:20" ht="30" x14ac:dyDescent="0.25">
      <c r="A20" s="1">
        <v>11</v>
      </c>
      <c r="B20" s="12"/>
      <c r="C20" s="18" t="s">
        <v>9</v>
      </c>
      <c r="D20" s="11">
        <v>3</v>
      </c>
      <c r="E20" s="27"/>
      <c r="F20" s="16"/>
      <c r="G20" s="12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ht="30.75" customHeight="1" x14ac:dyDescent="0.25">
      <c r="A21" s="1">
        <v>12</v>
      </c>
      <c r="B21" s="12"/>
      <c r="C21" s="18" t="s">
        <v>10</v>
      </c>
      <c r="D21" s="11">
        <v>2</v>
      </c>
      <c r="E21" s="16"/>
      <c r="F21" s="16"/>
      <c r="G21" s="12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spans="1:20" x14ac:dyDescent="0.25">
      <c r="A22" s="3">
        <v>13</v>
      </c>
      <c r="B22" s="14" t="s">
        <v>76</v>
      </c>
      <c r="C22" s="20" t="s">
        <v>86</v>
      </c>
      <c r="D22" s="11"/>
      <c r="E22" s="16"/>
      <c r="F22" s="16"/>
      <c r="G22" s="12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1:20" x14ac:dyDescent="0.25">
      <c r="A23" s="1">
        <v>14</v>
      </c>
      <c r="B23" s="12"/>
      <c r="C23" s="18" t="s">
        <v>11</v>
      </c>
      <c r="D23" s="11">
        <v>2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1:20" x14ac:dyDescent="0.25">
      <c r="A24" s="1">
        <v>15</v>
      </c>
      <c r="B24" s="12"/>
      <c r="C24" s="18" t="s">
        <v>12</v>
      </c>
      <c r="D24" s="11">
        <v>1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0" s="7" customFormat="1" x14ac:dyDescent="0.25">
      <c r="A25" s="1">
        <v>16</v>
      </c>
      <c r="B25" s="12"/>
      <c r="C25" s="18" t="s">
        <v>13</v>
      </c>
      <c r="D25" s="11">
        <v>5</v>
      </c>
      <c r="E25" s="28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7"/>
      <c r="R25" s="17"/>
      <c r="S25" s="17"/>
      <c r="T25" s="17"/>
    </row>
    <row r="26" spans="1:20" s="7" customFormat="1" ht="30" x14ac:dyDescent="0.25">
      <c r="A26" s="1">
        <v>17</v>
      </c>
      <c r="B26" s="12"/>
      <c r="C26" s="18" t="s">
        <v>14</v>
      </c>
      <c r="D26" s="11">
        <v>1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7"/>
      <c r="R26" s="17"/>
      <c r="S26" s="17"/>
      <c r="T26" s="17"/>
    </row>
    <row r="27" spans="1:20" s="7" customFormat="1" ht="30" x14ac:dyDescent="0.25">
      <c r="A27" s="1">
        <v>18</v>
      </c>
      <c r="B27" s="12"/>
      <c r="C27" s="18" t="s">
        <v>15</v>
      </c>
      <c r="D27" s="11">
        <v>3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7"/>
      <c r="R27" s="17"/>
      <c r="S27" s="17"/>
      <c r="T27" s="17"/>
    </row>
    <row r="28" spans="1:20" s="7" customFormat="1" x14ac:dyDescent="0.25">
      <c r="A28" s="1">
        <v>19</v>
      </c>
      <c r="B28" s="12"/>
      <c r="C28" s="18" t="s">
        <v>16</v>
      </c>
      <c r="D28" s="11">
        <v>2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7"/>
      <c r="R28" s="17"/>
      <c r="S28" s="17"/>
      <c r="T28" s="17"/>
    </row>
    <row r="29" spans="1:20" x14ac:dyDescent="0.25">
      <c r="A29" s="1">
        <v>20</v>
      </c>
      <c r="B29" s="12"/>
      <c r="C29" s="18" t="s">
        <v>17</v>
      </c>
      <c r="D29" s="11">
        <v>2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x14ac:dyDescent="0.25">
      <c r="A30" s="1">
        <v>21</v>
      </c>
      <c r="B30" s="12"/>
      <c r="C30" s="18" t="s">
        <v>69</v>
      </c>
      <c r="D30" s="11">
        <v>1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spans="1:20" x14ac:dyDescent="0.25">
      <c r="A31" s="1">
        <v>22</v>
      </c>
      <c r="B31" s="12"/>
      <c r="C31" s="18" t="s">
        <v>18</v>
      </c>
      <c r="D31" s="11">
        <v>3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1:20" x14ac:dyDescent="0.25">
      <c r="A32" s="1">
        <v>23</v>
      </c>
      <c r="B32" s="12"/>
      <c r="C32" s="18" t="s">
        <v>19</v>
      </c>
      <c r="D32" s="11">
        <v>3</v>
      </c>
      <c r="E32" s="28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30" x14ac:dyDescent="0.25">
      <c r="A33" s="2">
        <v>24</v>
      </c>
      <c r="B33" s="13"/>
      <c r="C33" s="19" t="s">
        <v>20</v>
      </c>
      <c r="D33" s="11">
        <v>2</v>
      </c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1:20" x14ac:dyDescent="0.25">
      <c r="A34" s="2">
        <v>25</v>
      </c>
      <c r="B34" s="13"/>
      <c r="C34" s="19" t="s">
        <v>21</v>
      </c>
      <c r="D34" s="11">
        <v>3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x14ac:dyDescent="0.25">
      <c r="A35" s="2">
        <v>26</v>
      </c>
      <c r="B35" s="13"/>
      <c r="C35" s="19" t="s">
        <v>22</v>
      </c>
      <c r="D35" s="11">
        <v>1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30" customHeight="1" x14ac:dyDescent="0.25">
      <c r="A36" s="2">
        <v>27</v>
      </c>
      <c r="B36" s="13"/>
      <c r="C36" s="19" t="s">
        <v>23</v>
      </c>
      <c r="D36" s="11">
        <v>3</v>
      </c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1:20" ht="30" x14ac:dyDescent="0.25">
      <c r="A37" s="1">
        <v>28</v>
      </c>
      <c r="B37" s="12"/>
      <c r="C37" s="18" t="s">
        <v>71</v>
      </c>
      <c r="D37" s="11">
        <v>2</v>
      </c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x14ac:dyDescent="0.25">
      <c r="A38" s="1">
        <v>29</v>
      </c>
      <c r="B38" s="12"/>
      <c r="C38" s="18" t="s">
        <v>70</v>
      </c>
      <c r="D38" s="11">
        <v>4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s="7" customFormat="1" ht="30" x14ac:dyDescent="0.25">
      <c r="A39" s="1">
        <v>30</v>
      </c>
      <c r="B39" s="12"/>
      <c r="C39" s="18" t="s">
        <v>24</v>
      </c>
      <c r="D39" s="11">
        <v>3</v>
      </c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7"/>
      <c r="R39" s="17"/>
      <c r="S39" s="17"/>
      <c r="T39" s="17"/>
    </row>
    <row r="40" spans="1:20" s="7" customFormat="1" ht="30" customHeight="1" x14ac:dyDescent="0.25">
      <c r="A40" s="1">
        <v>31</v>
      </c>
      <c r="B40" s="12"/>
      <c r="C40" s="18" t="s">
        <v>25</v>
      </c>
      <c r="D40" s="11">
        <v>2</v>
      </c>
      <c r="E40" s="28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7"/>
      <c r="R40" s="17"/>
      <c r="S40" s="17"/>
      <c r="T40" s="17"/>
    </row>
    <row r="41" spans="1:20" s="7" customFormat="1" x14ac:dyDescent="0.25">
      <c r="A41" s="1">
        <v>32</v>
      </c>
      <c r="B41" s="12"/>
      <c r="C41" s="18" t="s">
        <v>93</v>
      </c>
      <c r="D41" s="11">
        <v>3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7"/>
      <c r="R41" s="17"/>
      <c r="S41" s="17"/>
      <c r="T41" s="17"/>
    </row>
    <row r="42" spans="1:20" s="7" customFormat="1" x14ac:dyDescent="0.25">
      <c r="A42" s="1">
        <v>33</v>
      </c>
      <c r="B42" s="12"/>
      <c r="C42" s="18" t="s">
        <v>94</v>
      </c>
      <c r="D42" s="11">
        <v>4</v>
      </c>
      <c r="E42" s="27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7"/>
      <c r="R42" s="17"/>
      <c r="S42" s="17"/>
      <c r="T42" s="17"/>
    </row>
    <row r="43" spans="1:20" s="7" customFormat="1" ht="30" x14ac:dyDescent="0.25">
      <c r="A43" s="1">
        <v>34</v>
      </c>
      <c r="B43" s="12"/>
      <c r="C43" s="18" t="s">
        <v>26</v>
      </c>
      <c r="D43" s="11">
        <v>3</v>
      </c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7"/>
      <c r="R43" s="17"/>
      <c r="S43" s="17"/>
      <c r="T43" s="17"/>
    </row>
    <row r="44" spans="1:20" s="7" customFormat="1" ht="30" x14ac:dyDescent="0.25">
      <c r="A44" s="1">
        <v>35</v>
      </c>
      <c r="B44" s="12"/>
      <c r="C44" s="18" t="s">
        <v>27</v>
      </c>
      <c r="D44" s="11">
        <v>2</v>
      </c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7"/>
      <c r="R44" s="17"/>
      <c r="S44" s="17"/>
      <c r="T44" s="17"/>
    </row>
    <row r="45" spans="1:20" s="7" customFormat="1" x14ac:dyDescent="0.25">
      <c r="A45" s="1">
        <v>36</v>
      </c>
      <c r="B45" s="12"/>
      <c r="C45" s="18" t="s">
        <v>95</v>
      </c>
      <c r="D45" s="11">
        <v>5</v>
      </c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7"/>
      <c r="R45" s="17"/>
      <c r="S45" s="17"/>
      <c r="T45" s="17"/>
    </row>
    <row r="46" spans="1:20" s="7" customFormat="1" x14ac:dyDescent="0.25">
      <c r="A46" s="1">
        <v>37</v>
      </c>
      <c r="B46" s="12"/>
      <c r="C46" s="18" t="s">
        <v>28</v>
      </c>
      <c r="D46" s="11">
        <v>2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7"/>
      <c r="R46" s="17"/>
      <c r="S46" s="17"/>
      <c r="T46" s="17"/>
    </row>
    <row r="47" spans="1:20" x14ac:dyDescent="0.25">
      <c r="A47" s="2">
        <v>38</v>
      </c>
      <c r="B47" s="13"/>
      <c r="C47" s="19" t="s">
        <v>29</v>
      </c>
      <c r="D47" s="11">
        <v>4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30" x14ac:dyDescent="0.25">
      <c r="A48" s="2">
        <v>39</v>
      </c>
      <c r="B48" s="13"/>
      <c r="C48" s="19" t="s">
        <v>30</v>
      </c>
      <c r="D48" s="11">
        <v>3</v>
      </c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ht="30" customHeight="1" x14ac:dyDescent="0.25">
      <c r="A49" s="2">
        <v>40</v>
      </c>
      <c r="B49" s="13"/>
      <c r="C49" s="19" t="s">
        <v>31</v>
      </c>
      <c r="D49" s="11">
        <v>2</v>
      </c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spans="1:20" ht="30" x14ac:dyDescent="0.25">
      <c r="A50" s="2">
        <v>41</v>
      </c>
      <c r="B50" s="13"/>
      <c r="C50" s="19" t="s">
        <v>32</v>
      </c>
      <c r="D50" s="11">
        <v>4</v>
      </c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x14ac:dyDescent="0.25">
      <c r="A51" s="2">
        <v>42</v>
      </c>
      <c r="B51" s="13"/>
      <c r="C51" s="19" t="s">
        <v>33</v>
      </c>
      <c r="D51" s="11">
        <v>3</v>
      </c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x14ac:dyDescent="0.25">
      <c r="A52" s="2">
        <v>43</v>
      </c>
      <c r="B52" s="13"/>
      <c r="C52" s="19" t="s">
        <v>34</v>
      </c>
      <c r="D52" s="11">
        <v>4</v>
      </c>
      <c r="E52" s="28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spans="1:20" x14ac:dyDescent="0.25">
      <c r="A53" s="2">
        <v>44</v>
      </c>
      <c r="B53" s="13"/>
      <c r="C53" s="19" t="s">
        <v>35</v>
      </c>
      <c r="D53" s="11">
        <v>3</v>
      </c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spans="1:20" s="7" customFormat="1" x14ac:dyDescent="0.25">
      <c r="A54" s="2">
        <v>45</v>
      </c>
      <c r="B54" s="13"/>
      <c r="C54" s="19" t="s">
        <v>36</v>
      </c>
      <c r="D54" s="11">
        <v>4</v>
      </c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7"/>
      <c r="R54" s="17"/>
      <c r="S54" s="17"/>
      <c r="T54" s="17"/>
    </row>
    <row r="55" spans="1:20" s="7" customFormat="1" x14ac:dyDescent="0.25">
      <c r="A55" s="1">
        <v>46</v>
      </c>
      <c r="B55" s="12"/>
      <c r="C55" s="18" t="s">
        <v>37</v>
      </c>
      <c r="D55" s="11">
        <v>2</v>
      </c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7"/>
      <c r="R55" s="17"/>
      <c r="S55" s="17"/>
      <c r="T55" s="17"/>
    </row>
    <row r="56" spans="1:20" s="7" customFormat="1" ht="30" x14ac:dyDescent="0.25">
      <c r="A56" s="1">
        <v>47</v>
      </c>
      <c r="B56" s="12"/>
      <c r="C56" s="18" t="s">
        <v>38</v>
      </c>
      <c r="D56" s="11">
        <v>3</v>
      </c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7"/>
      <c r="R56" s="17"/>
      <c r="S56" s="17"/>
      <c r="T56" s="17"/>
    </row>
    <row r="57" spans="1:20" s="7" customFormat="1" ht="30" customHeight="1" x14ac:dyDescent="0.25">
      <c r="A57" s="1">
        <v>48</v>
      </c>
      <c r="B57" s="12"/>
      <c r="C57" s="18" t="s">
        <v>39</v>
      </c>
      <c r="D57" s="11">
        <v>3</v>
      </c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7"/>
      <c r="R57" s="17"/>
      <c r="S57" s="17"/>
      <c r="T57" s="17"/>
    </row>
    <row r="58" spans="1:20" s="7" customFormat="1" x14ac:dyDescent="0.25">
      <c r="A58" s="1">
        <v>49</v>
      </c>
      <c r="B58" s="12"/>
      <c r="C58" s="18" t="s">
        <v>40</v>
      </c>
      <c r="D58" s="11">
        <v>3</v>
      </c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7"/>
      <c r="R58" s="17"/>
      <c r="S58" s="17"/>
      <c r="T58" s="17"/>
    </row>
    <row r="59" spans="1:20" s="7" customFormat="1" x14ac:dyDescent="0.25">
      <c r="A59" s="3">
        <v>50</v>
      </c>
      <c r="B59" s="14" t="s">
        <v>76</v>
      </c>
      <c r="C59" s="20" t="s">
        <v>87</v>
      </c>
      <c r="D59" s="11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7"/>
      <c r="R59" s="17"/>
      <c r="S59" s="17"/>
      <c r="T59" s="17"/>
    </row>
    <row r="60" spans="1:20" ht="31.5" customHeight="1" x14ac:dyDescent="0.25">
      <c r="A60" s="1">
        <v>51</v>
      </c>
      <c r="B60" s="12"/>
      <c r="C60" s="18" t="s">
        <v>41</v>
      </c>
      <c r="D60" s="11">
        <v>2</v>
      </c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spans="1:20" x14ac:dyDescent="0.25">
      <c r="A61" s="1">
        <v>52</v>
      </c>
      <c r="B61" s="12"/>
      <c r="C61" s="18" t="s">
        <v>42</v>
      </c>
      <c r="D61" s="11">
        <v>3</v>
      </c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spans="1:20" x14ac:dyDescent="0.25">
      <c r="A62" s="2">
        <v>53</v>
      </c>
      <c r="B62" s="13"/>
      <c r="C62" s="19" t="s">
        <v>43</v>
      </c>
      <c r="D62" s="11">
        <v>3</v>
      </c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spans="1:20" x14ac:dyDescent="0.25">
      <c r="A63" s="2">
        <v>54</v>
      </c>
      <c r="B63" s="13"/>
      <c r="C63" s="19" t="s">
        <v>44</v>
      </c>
      <c r="D63" s="11">
        <v>3</v>
      </c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spans="1:20" x14ac:dyDescent="0.25">
      <c r="A64" s="2">
        <v>55</v>
      </c>
      <c r="B64" s="13"/>
      <c r="C64" s="19" t="s">
        <v>72</v>
      </c>
      <c r="D64" s="11">
        <v>3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spans="1:20" ht="30" x14ac:dyDescent="0.25">
      <c r="A65" s="2">
        <v>56</v>
      </c>
      <c r="B65" s="13"/>
      <c r="C65" s="19" t="s">
        <v>45</v>
      </c>
      <c r="D65" s="11">
        <v>4</v>
      </c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spans="1:20" x14ac:dyDescent="0.25">
      <c r="A66" s="2">
        <v>57</v>
      </c>
      <c r="B66" s="13"/>
      <c r="C66" s="19" t="s">
        <v>46</v>
      </c>
      <c r="D66" s="11">
        <v>3</v>
      </c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spans="1:20" ht="30.75" customHeight="1" x14ac:dyDescent="0.25">
      <c r="A67" s="2">
        <v>58</v>
      </c>
      <c r="B67" s="13"/>
      <c r="C67" s="19" t="s">
        <v>73</v>
      </c>
      <c r="D67" s="11">
        <v>3</v>
      </c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spans="1:20" x14ac:dyDescent="0.25">
      <c r="A68" s="1">
        <v>59</v>
      </c>
      <c r="B68" s="12"/>
      <c r="C68" s="18" t="s">
        <v>47</v>
      </c>
      <c r="D68" s="11">
        <v>2</v>
      </c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spans="1:20" ht="30" x14ac:dyDescent="0.25">
      <c r="A69" s="1">
        <v>60</v>
      </c>
      <c r="B69" s="12"/>
      <c r="C69" s="18" t="s">
        <v>48</v>
      </c>
      <c r="D69" s="11">
        <v>3</v>
      </c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spans="1:20" x14ac:dyDescent="0.25">
      <c r="A70" s="1">
        <v>61</v>
      </c>
      <c r="B70" s="12"/>
      <c r="C70" s="18" t="s">
        <v>49</v>
      </c>
      <c r="D70" s="11">
        <v>2</v>
      </c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0" ht="30" x14ac:dyDescent="0.25">
      <c r="A71" s="1">
        <v>62</v>
      </c>
      <c r="B71" s="12"/>
      <c r="C71" s="18" t="s">
        <v>50</v>
      </c>
      <c r="D71" s="11">
        <v>2</v>
      </c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0" x14ac:dyDescent="0.25">
      <c r="A72" s="1">
        <v>63</v>
      </c>
      <c r="B72" s="12"/>
      <c r="C72" s="18" t="s">
        <v>51</v>
      </c>
      <c r="D72" s="11">
        <v>3</v>
      </c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0" x14ac:dyDescent="0.25">
      <c r="A73" s="1">
        <v>64</v>
      </c>
      <c r="B73" s="12"/>
      <c r="C73" s="18" t="s">
        <v>52</v>
      </c>
      <c r="D73" s="11">
        <v>3</v>
      </c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0" s="7" customFormat="1" x14ac:dyDescent="0.25">
      <c r="A74" s="1">
        <v>65</v>
      </c>
      <c r="B74" s="12"/>
      <c r="C74" s="18" t="s">
        <v>53</v>
      </c>
      <c r="D74" s="11">
        <v>3</v>
      </c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7"/>
      <c r="R74" s="17"/>
      <c r="S74" s="17"/>
      <c r="T74" s="17"/>
    </row>
    <row r="75" spans="1:20" s="7" customFormat="1" ht="16.5" customHeight="1" x14ac:dyDescent="0.25">
      <c r="A75" s="1">
        <v>66</v>
      </c>
      <c r="B75" s="12"/>
      <c r="C75" s="18" t="s">
        <v>54</v>
      </c>
      <c r="D75" s="11">
        <v>2</v>
      </c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7"/>
      <c r="R75" s="17"/>
      <c r="S75" s="17"/>
      <c r="T75" s="17"/>
    </row>
    <row r="76" spans="1:20" s="7" customFormat="1" ht="16.5" customHeight="1" x14ac:dyDescent="0.25">
      <c r="A76" s="1">
        <v>67</v>
      </c>
      <c r="B76" s="12"/>
      <c r="C76" s="18" t="s">
        <v>55</v>
      </c>
      <c r="D76" s="11">
        <v>3</v>
      </c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7"/>
      <c r="R76" s="17"/>
      <c r="S76" s="17"/>
      <c r="T76" s="17"/>
    </row>
    <row r="77" spans="1:20" s="7" customFormat="1" ht="16.5" customHeight="1" x14ac:dyDescent="0.25">
      <c r="A77" s="1">
        <v>68</v>
      </c>
      <c r="B77" s="12"/>
      <c r="C77" s="18" t="s">
        <v>56</v>
      </c>
      <c r="D77" s="11">
        <v>4</v>
      </c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7"/>
      <c r="R77" s="17"/>
      <c r="S77" s="17"/>
      <c r="T77" s="17"/>
    </row>
    <row r="78" spans="1:20" s="7" customFormat="1" ht="16.5" customHeight="1" x14ac:dyDescent="0.25">
      <c r="A78" s="1">
        <v>69</v>
      </c>
      <c r="B78" s="12"/>
      <c r="C78" s="18" t="s">
        <v>57</v>
      </c>
      <c r="D78" s="11">
        <v>2</v>
      </c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7"/>
      <c r="R78" s="17"/>
      <c r="S78" s="17"/>
      <c r="T78" s="17"/>
    </row>
    <row r="79" spans="1:20" s="7" customFormat="1" ht="16.5" customHeight="1" x14ac:dyDescent="0.25">
      <c r="A79" s="1">
        <v>70</v>
      </c>
      <c r="B79" s="12"/>
      <c r="C79" s="18" t="s">
        <v>58</v>
      </c>
      <c r="D79" s="11">
        <v>5</v>
      </c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7"/>
      <c r="R79" s="17"/>
      <c r="S79" s="17"/>
      <c r="T79" s="17"/>
    </row>
    <row r="80" spans="1:20" s="7" customFormat="1" ht="31.5" customHeight="1" x14ac:dyDescent="0.25">
      <c r="A80" s="1">
        <v>71</v>
      </c>
      <c r="B80" s="12"/>
      <c r="C80" s="18" t="s">
        <v>59</v>
      </c>
      <c r="D80" s="11">
        <v>4</v>
      </c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7"/>
      <c r="R80" s="17"/>
      <c r="S80" s="17"/>
      <c r="T80" s="17"/>
    </row>
    <row r="81" spans="1:20" s="7" customFormat="1" ht="30" customHeight="1" x14ac:dyDescent="0.25">
      <c r="A81" s="1">
        <v>72</v>
      </c>
      <c r="B81" s="12"/>
      <c r="C81" s="18" t="s">
        <v>96</v>
      </c>
      <c r="D81" s="11">
        <v>4</v>
      </c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7"/>
      <c r="R81" s="17"/>
      <c r="S81" s="17"/>
      <c r="T81" s="17"/>
    </row>
    <row r="82" spans="1:20" s="7" customFormat="1" ht="30" x14ac:dyDescent="0.25">
      <c r="A82" s="2">
        <v>73</v>
      </c>
      <c r="B82" s="13"/>
      <c r="C82" s="19" t="s">
        <v>60</v>
      </c>
      <c r="D82" s="11">
        <v>3</v>
      </c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7"/>
      <c r="R82" s="17"/>
      <c r="S82" s="17"/>
      <c r="T82" s="17"/>
    </row>
    <row r="83" spans="1:20" s="7" customFormat="1" x14ac:dyDescent="0.25">
      <c r="A83" s="2">
        <v>74</v>
      </c>
      <c r="B83" s="13"/>
      <c r="C83" s="19" t="s">
        <v>61</v>
      </c>
      <c r="D83" s="11">
        <v>3</v>
      </c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7"/>
      <c r="R83" s="17"/>
      <c r="S83" s="17"/>
      <c r="T83" s="17"/>
    </row>
    <row r="84" spans="1:20" x14ac:dyDescent="0.25">
      <c r="A84" s="2">
        <v>75</v>
      </c>
      <c r="B84" s="13"/>
      <c r="C84" s="19" t="s">
        <v>62</v>
      </c>
      <c r="D84" s="11">
        <v>3</v>
      </c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:20" x14ac:dyDescent="0.25">
      <c r="A85" s="2">
        <v>76</v>
      </c>
      <c r="B85" s="13"/>
      <c r="C85" s="19" t="s">
        <v>63</v>
      </c>
      <c r="D85" s="11">
        <v>1</v>
      </c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:20" x14ac:dyDescent="0.25">
      <c r="A86" s="2">
        <v>77</v>
      </c>
      <c r="B86" s="13"/>
      <c r="C86" s="19" t="s">
        <v>64</v>
      </c>
      <c r="D86" s="11">
        <v>1</v>
      </c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:20" ht="30" x14ac:dyDescent="0.25">
      <c r="A87" s="2">
        <v>78</v>
      </c>
      <c r="B87" s="13"/>
      <c r="C87" s="19" t="s">
        <v>65</v>
      </c>
      <c r="D87" s="11">
        <v>4</v>
      </c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:20" ht="30" x14ac:dyDescent="0.25">
      <c r="A88" s="2">
        <v>79</v>
      </c>
      <c r="B88" s="13"/>
      <c r="C88" s="19" t="s">
        <v>97</v>
      </c>
      <c r="D88" s="11">
        <v>2</v>
      </c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:20" x14ac:dyDescent="0.25">
      <c r="A89" s="2">
        <v>80</v>
      </c>
      <c r="B89" s="13"/>
      <c r="C89" s="19" t="s">
        <v>66</v>
      </c>
      <c r="D89" s="11" t="s">
        <v>81</v>
      </c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:20" ht="30" x14ac:dyDescent="0.25">
      <c r="A90" s="2">
        <v>81</v>
      </c>
      <c r="B90" s="13"/>
      <c r="C90" s="19" t="s">
        <v>67</v>
      </c>
      <c r="D90" s="11">
        <v>0</v>
      </c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:20" ht="30" x14ac:dyDescent="0.25">
      <c r="A91" s="2">
        <v>82</v>
      </c>
      <c r="B91" s="13"/>
      <c r="C91" s="19" t="s">
        <v>74</v>
      </c>
      <c r="D91" s="11">
        <v>4</v>
      </c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spans="1:20" x14ac:dyDescent="0.25">
      <c r="A92" s="1">
        <v>83</v>
      </c>
      <c r="B92" s="12"/>
      <c r="C92" s="18" t="s">
        <v>68</v>
      </c>
      <c r="D92" s="11">
        <v>1</v>
      </c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</sheetData>
  <sheetProtection sheet="1" objects="1" scenarios="1"/>
  <sortState ref="A2:XFD84">
    <sortCondition ref="A2:A84"/>
  </sortState>
  <dataValidations count="1">
    <dataValidation type="list" allowBlank="1" showInputMessage="1" showErrorMessage="1" sqref="D10:D92">
      <formula1>$F$2:$F$8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Abstract scores</vt:lpstr>
      <vt:lpstr>Sheet2</vt:lpstr>
      <vt:lpstr>Sheet3</vt:lpstr>
      <vt:lpstr>'Abstract scores'!abstracts_20160901173706</vt:lpstr>
    </vt:vector>
  </TitlesOfParts>
  <Company>University of Copenhagen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Liza Rosenbaum Nielsen</dc:creator>
  <cp:lastModifiedBy>HHT</cp:lastModifiedBy>
  <dcterms:created xsi:type="dcterms:W3CDTF">2016-09-01T15:29:41Z</dcterms:created>
  <dcterms:modified xsi:type="dcterms:W3CDTF">2016-09-21T14:02:53Z</dcterms:modified>
</cp:coreProperties>
</file>